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<sst xmlns="http://schemas.openxmlformats.org/spreadsheetml/2006/main" count="30" uniqueCount="22">
  <si>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</si>
  <si>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</si>
  <si>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</si>
  <si>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</si>
  <si>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</si>
  <si>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</si>
  <si>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</si>
  <si>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</si>
  <si>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</si>
  <si>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</si>
  <si>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</si>
  <si>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</si>
  <si>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</si>
  <si>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</si>
  <si>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</si>
  <si>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</si>
  <si>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</si>
  <si>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</si>
  <si>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</si>
  <si>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</si>
  <si>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ΦΕΒΡΟΥΑΡΙΟΣ</t>
  </si>
  <si>
    <t>ΜΑΡΤΙΟΣ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</si>
</sst>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Μάρτιο</a:t>
            </a:r>
            <a:r>
              <a:rPr lang="el-GR" baseline="0"/>
              <a:t>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2.8755351774815533E-2</c:v>
                </c:pt>
                <c:pt idx="1">
                  <c:v>0.1555886193180093</c:v>
                </c:pt>
                <c:pt idx="2">
                  <c:v>0.18237026690553548</c:v>
                </c:pt>
                <c:pt idx="3">
                  <c:v>0.21434427473962286</c:v>
                </c:pt>
                <c:pt idx="4">
                  <c:v>0.4189414872620168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7.5336517585757712E-2</c:v>
                </c:pt>
                <c:pt idx="1">
                  <c:v>0.33116225213489653</c:v>
                </c:pt>
                <c:pt idx="2">
                  <c:v>0.3680706325083225</c:v>
                </c:pt>
                <c:pt idx="3">
                  <c:v>9.7771023302938201E-2</c:v>
                </c:pt>
                <c:pt idx="4">
                  <c:v>0.1276595744680851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99808"/>
        <c:axId val="185801344"/>
      </c:barChart>
      <c:catAx>
        <c:axId val="1857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8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013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799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Μάρτιος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94</c:v>
                </c:pt>
                <c:pt idx="1">
                  <c:v>-548</c:v>
                </c:pt>
                <c:pt idx="2">
                  <c:v>-454</c:v>
                </c:pt>
                <c:pt idx="3">
                  <c:v>-920</c:v>
                </c:pt>
                <c:pt idx="4">
                  <c:v>-5708</c:v>
                </c:pt>
                <c:pt idx="5">
                  <c:v>-12033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46784"/>
        <c:axId val="185852672"/>
      </c:barChart>
      <c:catAx>
        <c:axId val="1858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852672"/>
        <c:crosses val="autoZero"/>
        <c:auto val="1"/>
        <c:lblAlgn val="ctr"/>
        <c:lblOffset val="100"/>
        <c:noMultiLvlLbl val="0"/>
      </c:catAx>
      <c:valAx>
        <c:axId val="185852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846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P34" sqref="P34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3"/>
      <c r="E4" s="53" t="s">
        <v>21</v>
      </c>
      <c r="F4" s="53"/>
      <c r="G4" s="53"/>
      <c r="H4" s="53"/>
      <c r="I4" s="53"/>
      <c r="J4" s="53"/>
      <c r="K4" s="53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2">
        <v>2022</v>
      </c>
      <c r="D5" s="52"/>
      <c r="E5" s="52">
        <v>2021</v>
      </c>
      <c r="F5" s="52"/>
      <c r="G5" s="52">
        <v>2022</v>
      </c>
      <c r="H5" s="52"/>
      <c r="I5" s="52" t="s">
        <v>16</v>
      </c>
      <c r="J5" s="52"/>
      <c r="K5" s="52" t="s">
        <v>17</v>
      </c>
      <c r="L5" s="54"/>
      <c r="M5" s="9"/>
      <c r="N5" s="9"/>
      <c r="O5" s="51"/>
      <c r="P5" s="51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1191</v>
      </c>
      <c r="D7" s="32">
        <f>C7/C14</f>
        <v>7.7518875292892475E-2</v>
      </c>
      <c r="E7" s="36">
        <v>947</v>
      </c>
      <c r="F7" s="32">
        <f>E7/E14</f>
        <v>2.8755351774815533E-2</v>
      </c>
      <c r="G7" s="36">
        <v>1041</v>
      </c>
      <c r="H7" s="32">
        <f>G7/G14</f>
        <v>7.5336517585757712E-2</v>
      </c>
      <c r="I7" s="25">
        <f t="shared" ref="I7:I12" si="0">G7-E7</f>
        <v>94</v>
      </c>
      <c r="J7" s="26">
        <f t="shared" ref="J7:J13" si="1">I7/E7</f>
        <v>9.9260823653643082E-2</v>
      </c>
      <c r="K7" s="25">
        <f>G7-C7</f>
        <v>-150</v>
      </c>
      <c r="L7" s="46">
        <f>K7/C7</f>
        <v>-0.12594458438287154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6023</v>
      </c>
      <c r="D8" s="32">
        <f>C8/C14</f>
        <v>0.39202030721166364</v>
      </c>
      <c r="E8" s="37">
        <v>5124</v>
      </c>
      <c r="F8" s="32">
        <f>E8/E14</f>
        <v>0.1555886193180093</v>
      </c>
      <c r="G8" s="37">
        <v>4576</v>
      </c>
      <c r="H8" s="32">
        <f>G8/G14</f>
        <v>0.33116225213489653</v>
      </c>
      <c r="I8" s="25">
        <f t="shared" si="0"/>
        <v>-548</v>
      </c>
      <c r="J8" s="26">
        <f t="shared" si="1"/>
        <v>-0.10694769711163153</v>
      </c>
      <c r="K8" s="25">
        <f t="shared" ref="K8:K14" si="2">G8-C8</f>
        <v>-1447</v>
      </c>
      <c r="L8" s="46">
        <f t="shared" ref="L8:L14" si="3">K8/C8</f>
        <v>-0.2402457247218994</v>
      </c>
      <c r="M8" s="9"/>
      <c r="O8" s="31"/>
      <c r="S8" s="9"/>
    </row>
    <row r="9" spans="1:26" ht="15.75" x14ac:dyDescent="0.25">
      <c r="A9" s="9"/>
      <c r="B9" s="47" t="s">
        <v>19</v>
      </c>
      <c r="C9" s="38">
        <f t="shared" ref="C9" si="4">SUM(C7:C8)</f>
        <v>7214</v>
      </c>
      <c r="D9" s="33">
        <f>C9/C14</f>
        <v>0.46953918250455612</v>
      </c>
      <c r="E9" s="38">
        <f t="shared" ref="E9" si="5">SUM(E7:E8)</f>
        <v>6071</v>
      </c>
      <c r="F9" s="33">
        <f>E9/E14</f>
        <v>0.18434397109282483</v>
      </c>
      <c r="G9" s="38">
        <f t="shared" ref="G9" si="6">SUM(G7:G8)</f>
        <v>5617</v>
      </c>
      <c r="H9" s="33">
        <f>G9/G14</f>
        <v>0.40649876972065424</v>
      </c>
      <c r="I9" s="27">
        <f t="shared" si="0"/>
        <v>-454</v>
      </c>
      <c r="J9" s="28">
        <f t="shared" si="1"/>
        <v>-7.4781749299950587E-2</v>
      </c>
      <c r="K9" s="27">
        <f t="shared" si="2"/>
        <v>-1597</v>
      </c>
      <c r="L9" s="48">
        <f t="shared" si="3"/>
        <v>-0.22137510396451346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5008</v>
      </c>
      <c r="D10" s="32">
        <f>C10/C14</f>
        <v>0.32595678208799794</v>
      </c>
      <c r="E10" s="37">
        <v>6006</v>
      </c>
      <c r="F10" s="32">
        <f>E10/E14</f>
        <v>0.18237026690553548</v>
      </c>
      <c r="G10" s="37">
        <v>5086</v>
      </c>
      <c r="H10" s="32">
        <f>G10/G14</f>
        <v>0.3680706325083225</v>
      </c>
      <c r="I10" s="25">
        <f t="shared" si="0"/>
        <v>-920</v>
      </c>
      <c r="J10" s="26">
        <f t="shared" si="1"/>
        <v>-0.15318015318015318</v>
      </c>
      <c r="K10" s="25">
        <f t="shared" si="2"/>
        <v>78</v>
      </c>
      <c r="L10" s="46">
        <f t="shared" si="3"/>
        <v>1.5575079872204472E-2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1231</v>
      </c>
      <c r="D11" s="32">
        <f>C11/C14</f>
        <v>8.0122363967716742E-2</v>
      </c>
      <c r="E11" s="37">
        <v>7059</v>
      </c>
      <c r="F11" s="32">
        <f>E11/E14</f>
        <v>0.21434427473962286</v>
      </c>
      <c r="G11" s="37">
        <v>1351</v>
      </c>
      <c r="H11" s="32">
        <f>G11/G14</f>
        <v>9.7771023302938201E-2</v>
      </c>
      <c r="I11" s="25">
        <f t="shared" si="0"/>
        <v>-5708</v>
      </c>
      <c r="J11" s="26">
        <f t="shared" si="1"/>
        <v>-0.80861311800538316</v>
      </c>
      <c r="K11" s="25">
        <f t="shared" si="2"/>
        <v>120</v>
      </c>
      <c r="L11" s="46">
        <f t="shared" si="3"/>
        <v>9.7481722177091792E-2</v>
      </c>
      <c r="M11" s="9"/>
      <c r="O11" s="30"/>
      <c r="Q11" s="14"/>
      <c r="S11" s="9"/>
      <c r="T11" s="2"/>
    </row>
    <row r="12" spans="1:26" ht="15.75" x14ac:dyDescent="0.25">
      <c r="A12" s="9"/>
      <c r="B12" s="49" t="s">
        <v>6</v>
      </c>
      <c r="C12" s="38">
        <v>1911</v>
      </c>
      <c r="D12" s="33">
        <f>C12/C14</f>
        <v>0.12438167143972924</v>
      </c>
      <c r="E12" s="38">
        <v>13797</v>
      </c>
      <c r="F12" s="33">
        <f>E12/E14</f>
        <v>0.4189414872620168</v>
      </c>
      <c r="G12" s="38">
        <v>1764</v>
      </c>
      <c r="H12" s="33">
        <f>G12/G14</f>
        <v>0.1276595744680851</v>
      </c>
      <c r="I12" s="27">
        <f t="shared" si="0"/>
        <v>-12033</v>
      </c>
      <c r="J12" s="28">
        <f t="shared" si="1"/>
        <v>-0.87214611872146119</v>
      </c>
      <c r="K12" s="27">
        <f t="shared" si="2"/>
        <v>-147</v>
      </c>
      <c r="L12" s="48">
        <f t="shared" si="3"/>
        <v>-7.6923076923076927E-2</v>
      </c>
      <c r="M12" s="10"/>
      <c r="O12" s="30"/>
      <c r="Q12" s="14"/>
      <c r="S12" s="10"/>
      <c r="T12" s="4"/>
    </row>
    <row r="13" spans="1:26" ht="15.75" x14ac:dyDescent="0.25">
      <c r="A13" s="9"/>
      <c r="B13" s="49" t="s">
        <v>14</v>
      </c>
      <c r="C13" s="39">
        <f t="shared" ref="C13" si="7">C11+C12</f>
        <v>3142</v>
      </c>
      <c r="D13" s="33">
        <f>C13/C14</f>
        <v>0.20450403540744597</v>
      </c>
      <c r="E13" s="39">
        <f t="shared" ref="E13" si="8">E11+E12</f>
        <v>20856</v>
      </c>
      <c r="F13" s="33">
        <f>E13/E14</f>
        <v>0.63328576200163966</v>
      </c>
      <c r="G13" s="39">
        <f t="shared" ref="G13" si="9">G11+G12</f>
        <v>3115</v>
      </c>
      <c r="H13" s="33">
        <f>G13/G14</f>
        <v>0.22543059777102331</v>
      </c>
      <c r="I13" s="27">
        <f>SUM(I11,I12)</f>
        <v>-17741</v>
      </c>
      <c r="J13" s="28">
        <f t="shared" si="1"/>
        <v>-0.85064250095895666</v>
      </c>
      <c r="K13" s="35">
        <f t="shared" ref="K13" si="10">K11+K12</f>
        <v>-27</v>
      </c>
      <c r="L13" s="48">
        <f t="shared" si="3"/>
        <v>-8.5932527052832598E-3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11">C7+C8+C10+C11+C12</f>
        <v>15364</v>
      </c>
      <c r="D14" s="42">
        <f>C14/C14</f>
        <v>1</v>
      </c>
      <c r="E14" s="41">
        <f t="shared" ref="E14" si="12">E7+E8+E10+E11+E12</f>
        <v>32933</v>
      </c>
      <c r="F14" s="42">
        <f>E14/E14</f>
        <v>1</v>
      </c>
      <c r="G14" s="41">
        <f>G7+G8+G10+G11+G12</f>
        <v>13818</v>
      </c>
      <c r="H14" s="42">
        <v>1</v>
      </c>
      <c r="I14" s="43">
        <f>SUM(I7,I8,I10,I13)</f>
        <v>-19115</v>
      </c>
      <c r="J14" s="44">
        <f>I14/E14</f>
        <v>-0.58042085446208969</v>
      </c>
      <c r="K14" s="45">
        <f t="shared" si="2"/>
        <v>-1546</v>
      </c>
      <c r="L14" s="50">
        <f t="shared" si="3"/>
        <v>-0.10062483728195783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2.8755351774815533E-2</v>
      </c>
      <c r="P17" s="13">
        <f>H7</f>
        <v>7.5336517585757712E-2</v>
      </c>
    </row>
    <row r="18" spans="14:24" ht="13.5" thickBot="1" x14ac:dyDescent="0.25">
      <c r="N18" s="18" t="s">
        <v>15</v>
      </c>
      <c r="O18" s="13">
        <f>F8</f>
        <v>0.1555886193180093</v>
      </c>
      <c r="P18" s="13">
        <f>H8</f>
        <v>0.33116225213489653</v>
      </c>
    </row>
    <row r="19" spans="14:24" ht="16.5" thickBot="1" x14ac:dyDescent="0.3">
      <c r="N19" s="15" t="s">
        <v>11</v>
      </c>
      <c r="O19" s="13">
        <f>F10</f>
        <v>0.18237026690553548</v>
      </c>
      <c r="P19" s="13">
        <f>H10</f>
        <v>0.3680706325083225</v>
      </c>
      <c r="X19" s="8"/>
    </row>
    <row r="20" spans="14:24" ht="13.5" thickBot="1" x14ac:dyDescent="0.25">
      <c r="N20" s="15" t="s">
        <v>10</v>
      </c>
      <c r="O20" s="13">
        <f>F11</f>
        <v>0.21434427473962286</v>
      </c>
      <c r="P20" s="13">
        <f>H11</f>
        <v>9.7771023302938201E-2</v>
      </c>
    </row>
    <row r="21" spans="14:24" ht="13.5" thickBot="1" x14ac:dyDescent="0.25">
      <c r="N21" s="16" t="s">
        <v>9</v>
      </c>
      <c r="O21" s="17">
        <f>F12</f>
        <v>0.4189414872620168</v>
      </c>
      <c r="P21" s="17">
        <f>H12</f>
        <v>0.1276595744680851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2022-04-05T08:11:58Z</cp:lastPrinted>
  <dcterms:created xsi:type="dcterms:W3CDTF">2003-11-05T10:42:27Z</dcterms:created>
  <dcterms:modified xsi:type="dcterms:W3CDTF">2022-04-05T08:14:48Z</dcterms:modified>
</cp:coreProperties>
</file>